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lbournefringe.sharepoint.com/Festival Files/2020/Open Access Program/Artist Services/Artist Resources/Budget and Money/"/>
    </mc:Choice>
  </mc:AlternateContent>
  <xr:revisionPtr revIDLastSave="5" documentId="8_{C3877C4C-9A14-4B6A-AF1E-252C811FDBB1}" xr6:coauthVersionLast="45" xr6:coauthVersionMax="45" xr10:uidLastSave="{BBE1F3A5-A507-41B6-B532-01C4FE17426F}"/>
  <bookViews>
    <workbookView xWindow="-120" yWindow="-120" windowWidth="29040" windowHeight="15840" xr2:uid="{00000000-000D-0000-FFFF-FFFF00000000}"/>
  </bookViews>
  <sheets>
    <sheet name="Budget" sheetId="1" r:id="rId1"/>
    <sheet name="Box Office Projection " sheetId="3" r:id="rId2"/>
  </sheets>
  <definedNames>
    <definedName name="_xlnm.Print_Area" localSheetId="0">Budget!$A$1:$H$77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45" i="1"/>
  <c r="C30" i="1"/>
  <c r="C27" i="1"/>
  <c r="E7" i="3"/>
  <c r="I7" i="3" s="1"/>
  <c r="E8" i="3"/>
  <c r="I8" i="3" s="1"/>
  <c r="E6" i="3"/>
  <c r="I6" i="3" s="1"/>
  <c r="E9" i="3"/>
  <c r="I9" i="3" s="1"/>
  <c r="C28" i="1"/>
  <c r="E5" i="3"/>
  <c r="I5" i="3" s="1"/>
  <c r="H10" i="3"/>
  <c r="D15" i="3"/>
  <c r="F15" i="3" s="1"/>
  <c r="C16" i="1" l="1"/>
  <c r="C64" i="1" s="1"/>
  <c r="I10" i="3"/>
  <c r="I16" i="3" s="1"/>
  <c r="I17" i="3" l="1"/>
  <c r="I18" i="3"/>
  <c r="I22" i="3"/>
  <c r="C9" i="1" s="1"/>
  <c r="C14" i="1" s="1"/>
  <c r="C66" i="1" s="1"/>
  <c r="I15" i="3"/>
  <c r="I20" i="3"/>
  <c r="I19" i="3"/>
  <c r="I21" i="3"/>
  <c r="I23" i="3"/>
  <c r="I24" i="3"/>
</calcChain>
</file>

<file path=xl/sharedStrings.xml><?xml version="1.0" encoding="utf-8"?>
<sst xmlns="http://schemas.openxmlformats.org/spreadsheetml/2006/main" count="96" uniqueCount="92">
  <si>
    <t>Income</t>
  </si>
  <si>
    <t>Funding</t>
  </si>
  <si>
    <t>City of Melbourne</t>
  </si>
  <si>
    <t>Australia Council</t>
  </si>
  <si>
    <t>Crowd Funding</t>
  </si>
  <si>
    <t>Artist Contribution</t>
  </si>
  <si>
    <t>Other</t>
  </si>
  <si>
    <t>Council/Other</t>
  </si>
  <si>
    <t>Expenses</t>
  </si>
  <si>
    <t xml:space="preserve">Wages and Fees </t>
  </si>
  <si>
    <t>Production Costs</t>
  </si>
  <si>
    <t>Equipment Hire</t>
  </si>
  <si>
    <t>Costumes</t>
  </si>
  <si>
    <t>Props</t>
  </si>
  <si>
    <t>Accommodation</t>
  </si>
  <si>
    <t>Production Consumables</t>
  </si>
  <si>
    <t>Marketing</t>
  </si>
  <si>
    <t>Publicist/Publicity</t>
  </si>
  <si>
    <t>Graphic Design</t>
  </si>
  <si>
    <t>Overheads</t>
  </si>
  <si>
    <t>In Kind</t>
  </si>
  <si>
    <t>Total Income</t>
  </si>
  <si>
    <t>Total Expenses</t>
  </si>
  <si>
    <t>Surplus/Deficit</t>
  </si>
  <si>
    <t>Writer</t>
  </si>
  <si>
    <t>Director</t>
  </si>
  <si>
    <t>Stage Manager</t>
  </si>
  <si>
    <t>Ticket Prices</t>
  </si>
  <si>
    <t>Net</t>
  </si>
  <si>
    <t>% of</t>
  </si>
  <si>
    <t>Av Tix</t>
  </si>
  <si>
    <t>Charges</t>
  </si>
  <si>
    <t>Sales</t>
  </si>
  <si>
    <t>Adult</t>
  </si>
  <si>
    <t>Concession</t>
  </si>
  <si>
    <t>Av Tix Price</t>
  </si>
  <si>
    <t>Table of Possibilities</t>
  </si>
  <si>
    <t xml:space="preserve">Total </t>
  </si>
  <si>
    <t>Capacity</t>
  </si>
  <si>
    <t>No. Shows</t>
  </si>
  <si>
    <t>Total Capacity</t>
  </si>
  <si>
    <t>%</t>
  </si>
  <si>
    <t>Box ofifce</t>
  </si>
  <si>
    <t>Wages and Fees</t>
  </si>
  <si>
    <t>Rate</t>
  </si>
  <si>
    <t>Weeks</t>
  </si>
  <si>
    <t xml:space="preserve">Box Office @ 30% </t>
  </si>
  <si>
    <t>Set Construction and Materials</t>
  </si>
  <si>
    <t>Travel expenses</t>
  </si>
  <si>
    <t>Superannuation @ 9.5%</t>
  </si>
  <si>
    <t>Workcover @ 3%</t>
  </si>
  <si>
    <t>Per Diems</t>
  </si>
  <si>
    <t>Comps</t>
  </si>
  <si>
    <t>Does not include/deduct GST</t>
  </si>
  <si>
    <t>(See next tab)</t>
  </si>
  <si>
    <t>If you are paying wages</t>
  </si>
  <si>
    <t>When including In Kind always balance these in income AND expenses</t>
  </si>
  <si>
    <t>BUDGET TEMPLATE</t>
  </si>
  <si>
    <t>Creative Victoria</t>
  </si>
  <si>
    <t>Rehearsal Venue Hire</t>
  </si>
  <si>
    <t>Performance Venue Hire</t>
  </si>
  <si>
    <t>APRA Fees</t>
  </si>
  <si>
    <t>Liquor License</t>
  </si>
  <si>
    <t>Phone/internet</t>
  </si>
  <si>
    <t>Insurance (Public Laiability, Equipment)</t>
  </si>
  <si>
    <t>Audit (if required by funding body)</t>
  </si>
  <si>
    <t>Contingency (aim for 10% of total expenses)</t>
  </si>
  <si>
    <t>Registration Fee</t>
  </si>
  <si>
    <t>Office costs/computer/stationery</t>
  </si>
  <si>
    <t>Postage/freight/couier</t>
  </si>
  <si>
    <t>Box Office/Front of House</t>
  </si>
  <si>
    <t>Designer</t>
  </si>
  <si>
    <t>Marketing/Publicity</t>
  </si>
  <si>
    <t>Production Manager/Assistants</t>
  </si>
  <si>
    <t>Performers</t>
  </si>
  <si>
    <t>Producer</t>
  </si>
  <si>
    <t>Catering</t>
  </si>
  <si>
    <t>Cleaning</t>
  </si>
  <si>
    <t>Lighting</t>
  </si>
  <si>
    <t>Documentation (photos/video)</t>
  </si>
  <si>
    <t>Invitations/mail out</t>
  </si>
  <si>
    <t>Printing (flyers/posters)</t>
  </si>
  <si>
    <t>Photocopying/flyer attachments</t>
  </si>
  <si>
    <t>Print Advertising</t>
  </si>
  <si>
    <t>Web Advertising</t>
  </si>
  <si>
    <t>Radio Advertising</t>
  </si>
  <si>
    <t>Group</t>
  </si>
  <si>
    <t>Preview</t>
  </si>
  <si>
    <t>Only Edit the WHITE Cells</t>
  </si>
  <si>
    <t>Inside</t>
  </si>
  <si>
    <t>EXAMPLE PRICES ONLY - PLEASE ENTER YOUR OWN TICKET PRICES/INSIDE CHARGE/CAPACITY/ETC</t>
  </si>
  <si>
    <t>Accessibility (Auslan interpreters, Audio Description,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</si>
</sst>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_-[$$-C09]* #,##0.00_-;\-[$$-C09]* #,##0.00_-;_-[$$-C09]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5">
    <xf numFmtId="0" fontId="0" fillId="0" borderId="0" xfId="0"/>
    <xf numFmtId="0" fontId="13" fillId="33" borderId="10" xfId="0" applyFont="1" applyFill="1" applyBorder="1"/>
    <xf numFmtId="0" fontId="0" fillId="0" borderId="10" xfId="0" applyBorder="1"/>
    <xf numFmtId="43" fontId="0" fillId="0" borderId="0" xfId="43" applyFont="1" applyFill="1" applyBorder="1"/>
    <xf numFmtId="43" fontId="0" fillId="0" borderId="0" xfId="43" applyFont="1" applyFill="1"/>
    <xf numFmtId="0" fontId="0" fillId="35" borderId="10" xfId="0" applyFill="1" applyBorder="1"/>
    <xf numFmtId="0" fontId="16" fillId="35" borderId="10" xfId="0" applyFont="1" applyFill="1" applyBorder="1"/>
    <xf numFmtId="0" fontId="0" fillId="0" borderId="0" xfId="0"/>
    <xf numFmtId="9" fontId="0" fillId="0" borderId="0" xfId="44" applyFont="1" applyFill="1"/>
    <xf numFmtId="0" fontId="17" fillId="33" borderId="10" xfId="0" applyFont="1" applyFill="1" applyBorder="1"/>
    <xf numFmtId="43" fontId="18" fillId="0" borderId="0" xfId="43" applyFont="1" applyFill="1"/>
    <xf numFmtId="164" fontId="16" fillId="35" borderId="18" xfId="43" applyNumberFormat="1" applyFont="1" applyFill="1" applyBorder="1"/>
    <xf numFmtId="164" fontId="16" fillId="35" borderId="13" xfId="43" applyNumberFormat="1" applyFont="1" applyFill="1" applyBorder="1"/>
    <xf numFmtId="164" fontId="16" fillId="36" borderId="18" xfId="43" applyNumberFormat="1" applyFont="1" applyFill="1" applyBorder="1"/>
    <xf numFmtId="165" fontId="16" fillId="35" borderId="10" xfId="0" applyNumberFormat="1" applyFont="1" applyFill="1" applyBorder="1"/>
    <xf numFmtId="0" fontId="0" fillId="0" borderId="21" xfId="0" applyBorder="1"/>
    <xf numFmtId="0" fontId="16" fillId="0" borderId="10" xfId="0" applyFont="1" applyBorder="1"/>
    <xf numFmtId="43" fontId="0" fillId="0" borderId="0" xfId="0" applyNumberFormat="1"/>
    <xf numFmtId="44" fontId="20" fillId="35" borderId="16" xfId="1" applyFont="1" applyFill="1" applyBorder="1"/>
    <xf numFmtId="44" fontId="20" fillId="35" borderId="18" xfId="1" applyFont="1" applyFill="1" applyBorder="1"/>
    <xf numFmtId="0" fontId="19" fillId="35" borderId="21" xfId="0" applyFont="1" applyFill="1" applyBorder="1"/>
    <xf numFmtId="0" fontId="19" fillId="35" borderId="10" xfId="0" applyFont="1" applyFill="1" applyBorder="1"/>
    <xf numFmtId="0" fontId="0" fillId="35" borderId="24" xfId="0" applyFill="1" applyBorder="1"/>
    <xf numFmtId="0" fontId="13" fillId="33" borderId="25" xfId="0" applyFont="1" applyFill="1" applyBorder="1"/>
    <xf numFmtId="0" fontId="17" fillId="33" borderId="25" xfId="0" applyFont="1" applyFill="1" applyBorder="1"/>
    <xf numFmtId="0" fontId="16" fillId="35" borderId="26" xfId="0" applyFont="1" applyFill="1" applyBorder="1"/>
    <xf numFmtId="0" fontId="0" fillId="35" borderId="27" xfId="0" applyFill="1" applyBorder="1"/>
    <xf numFmtId="0" fontId="0" fillId="0" borderId="25" xfId="0" applyBorder="1"/>
    <xf numFmtId="0" fontId="21" fillId="0" borderId="0" xfId="0" applyFont="1"/>
    <xf numFmtId="0" fontId="22" fillId="35" borderId="0" xfId="0" applyFont="1" applyFill="1"/>
    <xf numFmtId="0" fontId="23" fillId="35" borderId="0" xfId="0" applyFont="1" applyFill="1"/>
    <xf numFmtId="43" fontId="1" fillId="35" borderId="14" xfId="43" applyFont="1" applyFill="1" applyBorder="1"/>
    <xf numFmtId="43" fontId="1" fillId="0" borderId="15" xfId="43" applyFont="1" applyFill="1" applyBorder="1"/>
    <xf numFmtId="9" fontId="1" fillId="0" borderId="15" xfId="44" applyFont="1" applyFill="1" applyBorder="1"/>
    <xf numFmtId="43" fontId="1" fillId="35" borderId="17" xfId="43" applyFont="1" applyFill="1" applyBorder="1"/>
    <xf numFmtId="43" fontId="1" fillId="0" borderId="0" xfId="43" applyFont="1" applyFill="1" applyBorder="1"/>
    <xf numFmtId="9" fontId="1" fillId="0" borderId="0" xfId="44" applyFont="1" applyFill="1" applyBorder="1"/>
    <xf numFmtId="43" fontId="1" fillId="35" borderId="0" xfId="43" applyFont="1" applyFill="1" applyBorder="1"/>
    <xf numFmtId="9" fontId="1" fillId="35" borderId="0" xfId="44" applyFont="1" applyFill="1" applyBorder="1"/>
    <xf numFmtId="44" fontId="1" fillId="36" borderId="19" xfId="1" applyFont="1" applyFill="1" applyBorder="1"/>
    <xf numFmtId="43" fontId="1" fillId="35" borderId="11" xfId="43" applyFont="1" applyFill="1" applyBorder="1"/>
    <xf numFmtId="43" fontId="1" fillId="35" borderId="12" xfId="43" applyFont="1" applyFill="1" applyBorder="1"/>
    <xf numFmtId="9" fontId="1" fillId="35" borderId="12" xfId="44" applyFont="1" applyFill="1" applyBorder="1"/>
    <xf numFmtId="166" fontId="1" fillId="36" borderId="20" xfId="1" applyNumberFormat="1" applyFont="1" applyFill="1" applyBorder="1"/>
    <xf numFmtId="43" fontId="24" fillId="35" borderId="15" xfId="43" applyFont="1" applyFill="1" applyBorder="1"/>
    <xf numFmtId="43" fontId="24" fillId="35" borderId="0" xfId="43" applyFont="1" applyFill="1" applyBorder="1"/>
    <xf numFmtId="43" fontId="24" fillId="35" borderId="12" xfId="43" applyFont="1" applyFill="1" applyBorder="1"/>
    <xf numFmtId="43" fontId="1" fillId="0" borderId="0" xfId="43" applyFont="1" applyFill="1"/>
    <xf numFmtId="9" fontId="1" fillId="0" borderId="0" xfId="44" applyFont="1" applyFill="1"/>
    <xf numFmtId="164" fontId="1" fillId="0" borderId="11" xfId="43" applyNumberFormat="1" applyFont="1" applyFill="1" applyBorder="1" applyAlignment="1"/>
    <xf numFmtId="164" fontId="1" fillId="0" borderId="12" xfId="43" applyNumberFormat="1" applyFont="1" applyFill="1" applyBorder="1" applyAlignment="1">
      <alignment horizontal="center"/>
    </xf>
    <xf numFmtId="164" fontId="1" fillId="35" borderId="12" xfId="43" applyNumberFormat="1" applyFont="1" applyFill="1" applyBorder="1" applyAlignment="1">
      <alignment horizontal="center"/>
    </xf>
    <xf numFmtId="164" fontId="1" fillId="35" borderId="13" xfId="43" applyNumberFormat="1" applyFont="1" applyFill="1" applyBorder="1" applyAlignment="1">
      <alignment horizontal="center"/>
    </xf>
    <xf numFmtId="9" fontId="1" fillId="35" borderId="17" xfId="44" applyFont="1" applyFill="1" applyBorder="1"/>
    <xf numFmtId="164" fontId="1" fillId="0" borderId="0" xfId="43" applyNumberFormat="1" applyFont="1" applyFill="1"/>
    <xf numFmtId="164" fontId="1" fillId="0" borderId="0" xfId="43" applyNumberFormat="1" applyFont="1" applyFill="1" applyBorder="1"/>
    <xf numFmtId="9" fontId="1" fillId="35" borderId="11" xfId="44" applyFont="1" applyFill="1" applyBorder="1"/>
    <xf numFmtId="0" fontId="1" fillId="0" borderId="0" xfId="0" applyFont="1" applyFill="1"/>
    <xf numFmtId="0" fontId="1" fillId="0" borderId="0" xfId="0" applyFont="1"/>
    <xf numFmtId="43" fontId="25" fillId="34" borderId="14" xfId="43" applyFont="1" applyFill="1" applyBorder="1"/>
    <xf numFmtId="43" fontId="25" fillId="34" borderId="15" xfId="43" applyFont="1" applyFill="1" applyBorder="1"/>
    <xf numFmtId="9" fontId="25" fillId="34" borderId="15" xfId="44" applyFont="1" applyFill="1" applyBorder="1"/>
    <xf numFmtId="43" fontId="25" fillId="34" borderId="16" xfId="43" applyFont="1" applyFill="1" applyBorder="1"/>
    <xf numFmtId="43" fontId="25" fillId="34" borderId="11" xfId="43" applyFont="1" applyFill="1" applyBorder="1"/>
    <xf numFmtId="43" fontId="25" fillId="34" borderId="12" xfId="43" applyFont="1" applyFill="1" applyBorder="1"/>
    <xf numFmtId="9" fontId="25" fillId="34" borderId="12" xfId="44" applyFont="1" applyFill="1" applyBorder="1"/>
    <xf numFmtId="43" fontId="25" fillId="34" borderId="13" xfId="43" applyFont="1" applyFill="1" applyBorder="1"/>
    <xf numFmtId="9" fontId="25" fillId="34" borderId="14" xfId="44" applyFont="1" applyFill="1" applyBorder="1"/>
    <xf numFmtId="43" fontId="25" fillId="34" borderId="16" xfId="43" applyFont="1" applyFill="1" applyBorder="1" applyAlignment="1">
      <alignment horizontal="center"/>
    </xf>
    <xf numFmtId="43" fontId="25" fillId="34" borderId="17" xfId="43" applyFont="1" applyFill="1" applyBorder="1"/>
    <xf numFmtId="43" fontId="25" fillId="34" borderId="0" xfId="43" applyFont="1" applyFill="1" applyBorder="1"/>
    <xf numFmtId="43" fontId="25" fillId="34" borderId="18" xfId="43" applyFont="1" applyFill="1" applyBorder="1"/>
    <xf numFmtId="9" fontId="25" fillId="34" borderId="17" xfId="44" applyFont="1" applyFill="1" applyBorder="1" applyAlignment="1">
      <alignment horizontal="center"/>
    </xf>
    <xf numFmtId="43" fontId="25" fillId="34" borderId="18" xfId="43" applyFont="1" applyFill="1" applyBorder="1" applyAlignment="1">
      <alignment horizontal="center"/>
    </xf>
    <xf numFmtId="164" fontId="24" fillId="0" borderId="0" xfId="43" applyNumberFormat="1" applyFont="1" applyFill="1" applyBorder="1"/>
    <xf numFmtId="9" fontId="24" fillId="35" borderId="17" xfId="44" applyFont="1" applyFill="1" applyBorder="1"/>
    <xf numFmtId="164" fontId="24" fillId="0" borderId="0" xfId="43" applyNumberFormat="1" applyFont="1" applyFill="1"/>
    <xf numFmtId="9" fontId="26" fillId="35" borderId="17" xfId="44" applyFont="1" applyFill="1" applyBorder="1"/>
    <xf numFmtId="9" fontId="26" fillId="36" borderId="17" xfId="44" applyFont="1" applyFill="1" applyBorder="1"/>
    <xf numFmtId="43" fontId="25" fillId="34" borderId="15" xfId="43" applyFont="1" applyFill="1" applyBorder="1" applyAlignment="1">
      <alignment horizontal="center"/>
    </xf>
    <xf numFmtId="43" fontId="27" fillId="0" borderId="0" xfId="43" applyFont="1" applyFill="1"/>
    <xf numFmtId="0" fontId="22" fillId="35" borderId="2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164" fontId="0" fillId="0" borderId="22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164" fontId="0" fillId="0" borderId="24" xfId="43" applyNumberFormat="1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164" fontId="1" fillId="0" borderId="22" xfId="43" applyNumberFormat="1" applyFont="1" applyFill="1" applyBorder="1" applyAlignment="1">
      <alignment horizontal="center"/>
    </xf>
    <xf numFmtId="164" fontId="1" fillId="0" borderId="23" xfId="43" applyNumberFormat="1" applyFont="1" applyFill="1" applyBorder="1" applyAlignment="1">
      <alignment horizontal="center"/>
    </xf>
    <xf numFmtId="164" fontId="1" fillId="0" borderId="24" xfId="43" applyNumberFormat="1" applyFont="1" applyFill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 2" xfId="44" xr:uid="{00000000-0005-0000-0000-000029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707571</xdr:colOff>
      <xdr:row>5</xdr:row>
      <xdr:rowOff>131224</xdr:rowOff>
    </xdr:from>
    <xdr:to>
      <xdr:col>7</xdr:col>
      <xdr:colOff>217713</xdr:colOff>
      <xdr:row>15</xdr:row>
      <xdr:rowOff>198109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726" y="1123970"/>
          <a:ext cx="1958470" cy="1958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142" zoomScaleNormal="142" zoomScalePageLayoutView="70" workbookViewId="0">
      <selection activeCell="B39" sqref="B39"/>
    </sheetView>
  </sheetViews>
  <sheetFormatPr defaultRowHeight="15" x14ac:dyDescent="0.25"/>
  <cols>
    <col min="1" max="1" width="9.140625" style="7"/>
    <col min="2" max="2" width="53" bestFit="1" customWidth="1"/>
    <col min="3" max="3" width="18.42578125" customWidth="1"/>
    <col min="4" max="4" width="12" customWidth="1"/>
    <col min="5" max="5" width="9.7109375" bestFit="1" customWidth="1"/>
    <col min="6" max="6" width="17.28515625" bestFit="1" customWidth="1"/>
    <col min="7" max="7" width="19.42578125" customWidth="1"/>
    <col min="8" max="8" width="10.28515625" customWidth="1"/>
    <col min="9" max="9" width="10.85546875" customWidth="1"/>
  </cols>
  <sheetData>
    <row r="1" spans="2:10" s="7" customFormat="1" ht="18.75" x14ac:dyDescent="0.3">
      <c r="B1" s="28" t="s">
        <v>57</v>
      </c>
    </row>
    <row r="3" spans="2:10" x14ac:dyDescent="0.25">
      <c r="B3" s="1" t="s">
        <v>0</v>
      </c>
      <c r="C3" s="9"/>
      <c r="E3" s="85" t="s">
        <v>88</v>
      </c>
      <c r="F3" s="86"/>
      <c r="G3" s="87"/>
      <c r="H3" s="7"/>
      <c r="I3" s="7"/>
      <c r="J3" s="7"/>
    </row>
    <row r="4" spans="2:10" x14ac:dyDescent="0.25">
      <c r="B4" s="6" t="s">
        <v>1</v>
      </c>
      <c r="C4" s="5"/>
      <c r="E4" s="88" t="s">
        <v>53</v>
      </c>
      <c r="F4" s="89"/>
      <c r="G4" s="90"/>
      <c r="H4" s="7"/>
      <c r="I4" s="7"/>
      <c r="J4" s="7"/>
    </row>
    <row r="5" spans="2:10" x14ac:dyDescent="0.25">
      <c r="B5" s="2" t="s">
        <v>58</v>
      </c>
      <c r="C5" s="2"/>
      <c r="E5" s="7"/>
      <c r="F5" s="7"/>
      <c r="G5" s="7"/>
      <c r="H5" s="7"/>
      <c r="I5" s="7"/>
      <c r="J5" s="7"/>
    </row>
    <row r="6" spans="2:10" x14ac:dyDescent="0.25">
      <c r="B6" s="2" t="s">
        <v>2</v>
      </c>
      <c r="C6" s="2"/>
      <c r="E6" s="7"/>
      <c r="F6" s="7"/>
      <c r="G6" s="7"/>
      <c r="H6" s="7"/>
      <c r="I6" s="7"/>
      <c r="J6" s="7"/>
    </row>
    <row r="7" spans="2:10" x14ac:dyDescent="0.25">
      <c r="B7" s="2" t="s">
        <v>3</v>
      </c>
      <c r="C7" s="2"/>
      <c r="E7" s="7"/>
      <c r="F7" s="7"/>
      <c r="G7" s="7"/>
      <c r="H7" s="7"/>
      <c r="I7" s="7"/>
      <c r="J7" s="7"/>
    </row>
    <row r="8" spans="2:10" x14ac:dyDescent="0.25">
      <c r="B8" s="2" t="s">
        <v>7</v>
      </c>
      <c r="C8" s="2"/>
      <c r="E8" s="7"/>
      <c r="F8" s="7"/>
      <c r="G8" s="7"/>
      <c r="H8" s="7"/>
      <c r="I8" s="7"/>
      <c r="J8" s="7"/>
    </row>
    <row r="9" spans="2:10" x14ac:dyDescent="0.25">
      <c r="B9" s="5" t="s">
        <v>46</v>
      </c>
      <c r="C9" s="5">
        <f>'Box Office Projection '!I22</f>
        <v>2683.23</v>
      </c>
      <c r="D9" s="29" t="s">
        <v>54</v>
      </c>
      <c r="E9" s="30"/>
      <c r="F9" s="7"/>
      <c r="G9" s="7"/>
      <c r="H9" s="7"/>
      <c r="I9" s="7"/>
      <c r="J9" s="7"/>
    </row>
    <row r="10" spans="2:10" x14ac:dyDescent="0.25">
      <c r="B10" s="2" t="s">
        <v>4</v>
      </c>
      <c r="C10" s="2"/>
      <c r="E10" s="7"/>
      <c r="F10" s="7"/>
      <c r="G10" s="7"/>
      <c r="H10" s="7"/>
      <c r="I10" s="7"/>
      <c r="J10" s="7"/>
    </row>
    <row r="11" spans="2:10" x14ac:dyDescent="0.25">
      <c r="B11" s="2" t="s">
        <v>5</v>
      </c>
      <c r="C11" s="2"/>
      <c r="E11" s="7"/>
      <c r="F11" s="7"/>
      <c r="G11" s="7"/>
      <c r="H11" s="7"/>
      <c r="I11" s="7"/>
      <c r="J11" s="7"/>
    </row>
    <row r="12" spans="2:10" x14ac:dyDescent="0.25">
      <c r="B12" s="2" t="s">
        <v>6</v>
      </c>
      <c r="C12" s="2"/>
      <c r="E12" s="7"/>
      <c r="F12" s="7"/>
      <c r="G12" s="7"/>
      <c r="H12" s="7"/>
      <c r="I12" s="7"/>
      <c r="J12" s="7"/>
    </row>
    <row r="13" spans="2:10" x14ac:dyDescent="0.25">
      <c r="B13" s="2" t="s">
        <v>20</v>
      </c>
      <c r="C13" s="2"/>
      <c r="E13" s="7"/>
      <c r="F13" s="7"/>
      <c r="G13" s="7"/>
      <c r="H13" s="7"/>
      <c r="I13" s="7"/>
      <c r="J13" s="7"/>
    </row>
    <row r="14" spans="2:10" x14ac:dyDescent="0.25">
      <c r="B14" s="6" t="s">
        <v>21</v>
      </c>
      <c r="C14" s="5">
        <f>SUM(C5:C13)</f>
        <v>2683.23</v>
      </c>
    </row>
    <row r="15" spans="2:10" ht="15.75" thickBot="1" x14ac:dyDescent="0.3">
      <c r="B15" s="23" t="s">
        <v>8</v>
      </c>
      <c r="C15" s="24"/>
      <c r="D15" s="1" t="s">
        <v>43</v>
      </c>
      <c r="E15" s="9"/>
      <c r="F15" s="7"/>
      <c r="G15" s="7"/>
    </row>
    <row r="16" spans="2:10" ht="15.75" thickBot="1" x14ac:dyDescent="0.3">
      <c r="B16" s="25" t="s">
        <v>9</v>
      </c>
      <c r="C16" s="26">
        <f>SUM(C17:C29)</f>
        <v>0</v>
      </c>
      <c r="D16" s="22" t="s">
        <v>44</v>
      </c>
      <c r="E16" s="5" t="s">
        <v>45</v>
      </c>
      <c r="F16" s="7"/>
      <c r="G16" s="7"/>
    </row>
    <row r="17" spans="2:5" s="7" customFormat="1" x14ac:dyDescent="0.25">
      <c r="B17" s="2" t="s">
        <v>74</v>
      </c>
      <c r="C17" s="16"/>
      <c r="D17" s="2"/>
      <c r="E17" s="2"/>
    </row>
    <row r="18" spans="2:5" s="7" customFormat="1" x14ac:dyDescent="0.25">
      <c r="B18" s="2" t="s">
        <v>25</v>
      </c>
      <c r="C18" s="2"/>
      <c r="D18" s="2"/>
      <c r="E18" s="2"/>
    </row>
    <row r="19" spans="2:5" s="7" customFormat="1" x14ac:dyDescent="0.25">
      <c r="B19" s="2" t="s">
        <v>26</v>
      </c>
      <c r="C19" s="2"/>
      <c r="D19" s="2"/>
      <c r="E19" s="2"/>
    </row>
    <row r="20" spans="2:5" s="7" customFormat="1" x14ac:dyDescent="0.25">
      <c r="B20" s="2" t="s">
        <v>73</v>
      </c>
      <c r="C20" s="2"/>
      <c r="D20" s="2"/>
      <c r="E20" s="2"/>
    </row>
    <row r="21" spans="2:5" s="7" customFormat="1" x14ac:dyDescent="0.25">
      <c r="B21" s="2" t="s">
        <v>24</v>
      </c>
      <c r="C21" s="2"/>
      <c r="D21" s="2"/>
      <c r="E21" s="2"/>
    </row>
    <row r="22" spans="2:5" s="7" customFormat="1" x14ac:dyDescent="0.25">
      <c r="B22" s="2" t="s">
        <v>70</v>
      </c>
      <c r="C22" s="2"/>
      <c r="D22" s="2"/>
      <c r="E22" s="2"/>
    </row>
    <row r="23" spans="2:5" s="7" customFormat="1" x14ac:dyDescent="0.25">
      <c r="B23" s="2" t="s">
        <v>71</v>
      </c>
      <c r="C23" s="2"/>
      <c r="D23" s="2"/>
      <c r="E23" s="2"/>
    </row>
    <row r="24" spans="2:5" s="7" customFormat="1" x14ac:dyDescent="0.25">
      <c r="B24" s="2" t="s">
        <v>72</v>
      </c>
      <c r="C24" s="2"/>
      <c r="D24" s="2"/>
      <c r="E24" s="2"/>
    </row>
    <row r="25" spans="2:5" s="7" customFormat="1" x14ac:dyDescent="0.25">
      <c r="B25" s="2" t="s">
        <v>75</v>
      </c>
      <c r="C25" s="2"/>
      <c r="D25" s="2"/>
      <c r="E25" s="2"/>
    </row>
    <row r="26" spans="2:5" s="7" customFormat="1" x14ac:dyDescent="0.25">
      <c r="B26" s="2"/>
      <c r="C26" s="2"/>
      <c r="D26" s="2"/>
      <c r="E26" s="2"/>
    </row>
    <row r="27" spans="2:5" x14ac:dyDescent="0.25">
      <c r="B27" s="20" t="s">
        <v>49</v>
      </c>
      <c r="C27" s="20">
        <f>SUM(C17:C26)*0.095</f>
        <v>0</v>
      </c>
      <c r="D27" s="81" t="s">
        <v>55</v>
      </c>
      <c r="E27" s="82"/>
    </row>
    <row r="28" spans="2:5" x14ac:dyDescent="0.25">
      <c r="B28" s="21" t="s">
        <v>50</v>
      </c>
      <c r="C28" s="21">
        <f>SUM(C17:C26)*0.03</f>
        <v>0</v>
      </c>
      <c r="D28" s="83"/>
      <c r="E28" s="84"/>
    </row>
    <row r="29" spans="2:5" ht="15.75" thickBot="1" x14ac:dyDescent="0.3">
      <c r="B29" s="27" t="s">
        <v>51</v>
      </c>
      <c r="C29" s="27"/>
    </row>
    <row r="30" spans="2:5" ht="15.75" thickBot="1" x14ac:dyDescent="0.3">
      <c r="B30" s="25" t="s">
        <v>10</v>
      </c>
      <c r="C30" s="26">
        <f>SUM(C31:C43)</f>
        <v>0</v>
      </c>
    </row>
    <row r="31" spans="2:5" x14ac:dyDescent="0.25">
      <c r="B31" s="15" t="s">
        <v>59</v>
      </c>
      <c r="C31" s="15"/>
    </row>
    <row r="32" spans="2:5" x14ac:dyDescent="0.25">
      <c r="B32" s="2" t="s">
        <v>60</v>
      </c>
      <c r="C32" s="2"/>
    </row>
    <row r="33" spans="2:3" x14ac:dyDescent="0.25">
      <c r="B33" s="2" t="s">
        <v>11</v>
      </c>
      <c r="C33" s="2"/>
    </row>
    <row r="34" spans="2:3" s="7" customFormat="1" x14ac:dyDescent="0.25">
      <c r="B34" s="2" t="s">
        <v>78</v>
      </c>
      <c r="C34" s="2"/>
    </row>
    <row r="35" spans="2:3" x14ac:dyDescent="0.25">
      <c r="B35" s="2" t="s">
        <v>12</v>
      </c>
      <c r="C35" s="2"/>
    </row>
    <row r="36" spans="2:3" x14ac:dyDescent="0.25">
      <c r="B36" s="2" t="s">
        <v>13</v>
      </c>
      <c r="C36" s="2"/>
    </row>
    <row r="37" spans="2:3" x14ac:dyDescent="0.25">
      <c r="B37" s="2" t="s">
        <v>47</v>
      </c>
      <c r="C37" s="2"/>
    </row>
    <row r="38" spans="2:3" s="7" customFormat="1" x14ac:dyDescent="0.25">
      <c r="B38" s="2" t="s">
        <v>62</v>
      </c>
      <c r="C38" s="2"/>
    </row>
    <row r="39" spans="2:3" x14ac:dyDescent="0.25">
      <c r="B39" s="2" t="s">
        <v>15</v>
      </c>
      <c r="C39" s="2"/>
    </row>
    <row r="40" spans="2:3" s="7" customFormat="1" x14ac:dyDescent="0.25">
      <c r="B40" s="2" t="s">
        <v>76</v>
      </c>
      <c r="C40" s="2"/>
    </row>
    <row r="41" spans="2:3" s="7" customFormat="1" x14ac:dyDescent="0.25">
      <c r="B41" s="2" t="s">
        <v>77</v>
      </c>
      <c r="C41" s="2"/>
    </row>
    <row r="42" spans="2:3" ht="14.25" customHeight="1" x14ac:dyDescent="0.25">
      <c r="B42" s="2" t="s">
        <v>48</v>
      </c>
      <c r="C42" s="2"/>
    </row>
    <row r="43" spans="2:3" x14ac:dyDescent="0.25">
      <c r="B43" s="27" t="s">
        <v>14</v>
      </c>
      <c r="C43" s="2"/>
    </row>
    <row r="44" spans="2:3" s="7" customFormat="1" ht="15.75" thickBot="1" x14ac:dyDescent="0.3">
      <c r="B44" s="2" t="s">
        <v>91</v>
      </c>
      <c r="C44" s="2"/>
    </row>
    <row r="45" spans="2:3" ht="15.75" thickBot="1" x14ac:dyDescent="0.3">
      <c r="B45" s="25" t="s">
        <v>16</v>
      </c>
      <c r="C45" s="26">
        <f>SUM(C46:C54)</f>
        <v>0</v>
      </c>
    </row>
    <row r="46" spans="2:3" x14ac:dyDescent="0.25">
      <c r="B46" s="15" t="s">
        <v>17</v>
      </c>
      <c r="C46" s="15"/>
    </row>
    <row r="47" spans="2:3" s="7" customFormat="1" x14ac:dyDescent="0.25">
      <c r="B47" s="15" t="s">
        <v>83</v>
      </c>
      <c r="C47" s="15"/>
    </row>
    <row r="48" spans="2:3" x14ac:dyDescent="0.25">
      <c r="B48" s="2" t="s">
        <v>84</v>
      </c>
      <c r="C48" s="2"/>
    </row>
    <row r="49" spans="2:7" s="7" customFormat="1" x14ac:dyDescent="0.25">
      <c r="B49" s="2" t="s">
        <v>85</v>
      </c>
      <c r="C49" s="2"/>
    </row>
    <row r="50" spans="2:7" x14ac:dyDescent="0.25">
      <c r="B50" s="2" t="s">
        <v>81</v>
      </c>
      <c r="C50" s="2"/>
    </row>
    <row r="51" spans="2:7" s="7" customFormat="1" x14ac:dyDescent="0.25">
      <c r="B51" s="2" t="s">
        <v>82</v>
      </c>
      <c r="C51" s="2"/>
    </row>
    <row r="52" spans="2:7" x14ac:dyDescent="0.25">
      <c r="B52" s="2" t="s">
        <v>79</v>
      </c>
      <c r="C52" s="2"/>
      <c r="F52" s="91" t="s">
        <v>56</v>
      </c>
      <c r="G52" s="91"/>
    </row>
    <row r="53" spans="2:7" s="7" customFormat="1" x14ac:dyDescent="0.25">
      <c r="B53" s="27" t="s">
        <v>80</v>
      </c>
      <c r="C53" s="27"/>
      <c r="F53" s="91"/>
      <c r="G53" s="91"/>
    </row>
    <row r="54" spans="2:7" ht="15.75" thickBot="1" x14ac:dyDescent="0.3">
      <c r="B54" s="27" t="s">
        <v>18</v>
      </c>
      <c r="C54" s="27"/>
    </row>
    <row r="55" spans="2:7" ht="15.75" thickBot="1" x14ac:dyDescent="0.3">
      <c r="B55" s="25" t="s">
        <v>19</v>
      </c>
      <c r="C55" s="26">
        <f>SUM(C56:C63)</f>
        <v>0</v>
      </c>
      <c r="F55" s="6" t="s">
        <v>20</v>
      </c>
      <c r="G55" s="5"/>
    </row>
    <row r="56" spans="2:7" x14ac:dyDescent="0.25">
      <c r="B56" s="15" t="s">
        <v>63</v>
      </c>
      <c r="C56" s="15"/>
      <c r="F56" s="2"/>
      <c r="G56" s="2"/>
    </row>
    <row r="57" spans="2:7" s="7" customFormat="1" x14ac:dyDescent="0.25">
      <c r="B57" s="15" t="s">
        <v>69</v>
      </c>
      <c r="C57" s="15"/>
      <c r="F57" s="2"/>
      <c r="G57" s="2"/>
    </row>
    <row r="58" spans="2:7" s="7" customFormat="1" x14ac:dyDescent="0.25">
      <c r="B58" s="15" t="s">
        <v>67</v>
      </c>
      <c r="C58" s="15"/>
      <c r="F58" s="2"/>
      <c r="G58" s="2"/>
    </row>
    <row r="59" spans="2:7" s="7" customFormat="1" x14ac:dyDescent="0.25">
      <c r="B59" s="15" t="s">
        <v>68</v>
      </c>
      <c r="C59" s="15"/>
      <c r="F59" s="2"/>
      <c r="G59" s="2"/>
    </row>
    <row r="60" spans="2:7" x14ac:dyDescent="0.25">
      <c r="B60" s="2" t="s">
        <v>64</v>
      </c>
      <c r="C60" s="2"/>
      <c r="F60" s="2"/>
      <c r="G60" s="2"/>
    </row>
    <row r="61" spans="2:7" x14ac:dyDescent="0.25">
      <c r="B61" s="2" t="s">
        <v>65</v>
      </c>
      <c r="C61" s="2"/>
      <c r="F61" s="2"/>
      <c r="G61" s="2"/>
    </row>
    <row r="62" spans="2:7" s="7" customFormat="1" x14ac:dyDescent="0.25">
      <c r="B62" s="2" t="s">
        <v>61</v>
      </c>
      <c r="C62" s="2"/>
      <c r="F62" s="2"/>
      <c r="G62" s="2"/>
    </row>
    <row r="63" spans="2:7" s="7" customFormat="1" x14ac:dyDescent="0.25">
      <c r="B63" s="2" t="s">
        <v>66</v>
      </c>
      <c r="C63" s="2"/>
      <c r="F63" s="2"/>
      <c r="G63" s="2"/>
    </row>
    <row r="64" spans="2:7" x14ac:dyDescent="0.25">
      <c r="B64" s="1" t="s">
        <v>22</v>
      </c>
      <c r="C64" s="9">
        <f>SUM(C16+C30+C45+C55)</f>
        <v>0</v>
      </c>
    </row>
    <row r="65" spans="2:3" x14ac:dyDescent="0.25">
      <c r="B65" s="2"/>
      <c r="C65" s="2"/>
    </row>
    <row r="66" spans="2:3" x14ac:dyDescent="0.25">
      <c r="B66" s="6" t="s">
        <v>23</v>
      </c>
      <c r="C66" s="14">
        <f>C14-C64</f>
        <v>2683.23</v>
      </c>
    </row>
  </sheetData>
  <mergeCells count="4">
    <mergeCell ref="D27:E28"/>
    <mergeCell ref="E3:G3"/>
    <mergeCell ref="E4:G4"/>
    <mergeCell ref="F52:G53"/>
  </mergeCells>
  <pageMargins left="0.7" right="0.7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Normal="100" workbookViewId="0">
      <selection activeCell="B3" sqref="B3"/>
    </sheetView>
  </sheetViews>
  <sheetFormatPr defaultRowHeight="15" x14ac:dyDescent="0.25"/>
  <cols>
    <col min="1" max="1" width="4.42578125" customWidth="1"/>
    <col min="2" max="2" width="13" customWidth="1"/>
    <col min="6" max="6" width="14.140625" bestFit="1" customWidth="1"/>
    <col min="9" max="9" width="13.1406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8"/>
      <c r="I1" s="4"/>
      <c r="J1" s="4"/>
    </row>
    <row r="2" spans="1:11" ht="15.75" thickBot="1" x14ac:dyDescent="0.3">
      <c r="A2" s="4"/>
      <c r="B2" s="80" t="s">
        <v>90</v>
      </c>
      <c r="C2" s="4"/>
      <c r="D2" s="4"/>
      <c r="E2" s="4"/>
      <c r="F2" s="4"/>
      <c r="G2" s="4"/>
      <c r="H2" s="8"/>
      <c r="I2" s="4"/>
      <c r="J2" s="4"/>
    </row>
    <row r="3" spans="1:11" x14ac:dyDescent="0.25">
      <c r="A3" s="4"/>
      <c r="B3" s="59" t="s">
        <v>27</v>
      </c>
      <c r="C3" s="60"/>
      <c r="D3" s="60" t="s">
        <v>89</v>
      </c>
      <c r="E3" s="79" t="s">
        <v>28</v>
      </c>
      <c r="F3" s="60"/>
      <c r="G3" s="60"/>
      <c r="H3" s="61" t="s">
        <v>29</v>
      </c>
      <c r="I3" s="62" t="s">
        <v>30</v>
      </c>
      <c r="J3" s="4"/>
    </row>
    <row r="4" spans="1:11" ht="15.75" thickBot="1" x14ac:dyDescent="0.3">
      <c r="A4" s="4"/>
      <c r="B4" s="63"/>
      <c r="C4" s="64"/>
      <c r="D4" s="64" t="s">
        <v>31</v>
      </c>
      <c r="E4" s="64"/>
      <c r="F4" s="64"/>
      <c r="G4" s="64"/>
      <c r="H4" s="65" t="s">
        <v>32</v>
      </c>
      <c r="I4" s="66"/>
      <c r="J4" s="4"/>
    </row>
    <row r="5" spans="1:11" x14ac:dyDescent="0.25">
      <c r="A5" s="4"/>
      <c r="B5" s="31" t="s">
        <v>33</v>
      </c>
      <c r="C5" s="32">
        <v>25</v>
      </c>
      <c r="D5" s="32">
        <v>4</v>
      </c>
      <c r="E5" s="44">
        <f>C5-D5</f>
        <v>21</v>
      </c>
      <c r="F5" s="44"/>
      <c r="G5" s="44"/>
      <c r="H5" s="33">
        <v>0.5</v>
      </c>
      <c r="I5" s="18">
        <f>E5*H5</f>
        <v>10.5</v>
      </c>
      <c r="J5" s="4"/>
    </row>
    <row r="6" spans="1:11" x14ac:dyDescent="0.25">
      <c r="A6" s="4"/>
      <c r="B6" s="34" t="s">
        <v>34</v>
      </c>
      <c r="C6" s="35">
        <v>22</v>
      </c>
      <c r="D6" s="35">
        <v>3.5</v>
      </c>
      <c r="E6" s="45">
        <f t="shared" ref="E6:E9" si="0">C6-D6</f>
        <v>18.5</v>
      </c>
      <c r="F6" s="45"/>
      <c r="G6" s="45"/>
      <c r="H6" s="36">
        <v>0.3</v>
      </c>
      <c r="I6" s="19">
        <f>E6*H6</f>
        <v>5.55</v>
      </c>
      <c r="J6" s="4"/>
    </row>
    <row r="7" spans="1:11" s="7" customFormat="1" x14ac:dyDescent="0.25">
      <c r="A7" s="4"/>
      <c r="B7" s="34" t="s">
        <v>86</v>
      </c>
      <c r="C7" s="35">
        <v>20</v>
      </c>
      <c r="D7" s="35">
        <v>3.5</v>
      </c>
      <c r="E7" s="45">
        <f t="shared" si="0"/>
        <v>16.5</v>
      </c>
      <c r="F7" s="45"/>
      <c r="G7" s="45"/>
      <c r="H7" s="36">
        <v>0.08</v>
      </c>
      <c r="I7" s="19">
        <f t="shared" ref="I7:I8" si="1">E7*H7</f>
        <v>1.32</v>
      </c>
      <c r="J7" s="4"/>
    </row>
    <row r="8" spans="1:11" s="7" customFormat="1" x14ac:dyDescent="0.25">
      <c r="A8" s="4"/>
      <c r="B8" s="34" t="s">
        <v>87</v>
      </c>
      <c r="C8" s="35">
        <v>18</v>
      </c>
      <c r="D8" s="35">
        <v>3.5</v>
      </c>
      <c r="E8" s="45">
        <f t="shared" si="0"/>
        <v>14.5</v>
      </c>
      <c r="F8" s="45"/>
      <c r="G8" s="45"/>
      <c r="H8" s="36">
        <v>0.08</v>
      </c>
      <c r="I8" s="19">
        <f t="shared" si="1"/>
        <v>1.1599999999999999</v>
      </c>
      <c r="J8" s="4"/>
    </row>
    <row r="9" spans="1:11" ht="15.75" thickBot="1" x14ac:dyDescent="0.3">
      <c r="A9" s="4"/>
      <c r="B9" s="34" t="s">
        <v>6</v>
      </c>
      <c r="C9" s="35">
        <v>16</v>
      </c>
      <c r="D9" s="35">
        <v>3.5</v>
      </c>
      <c r="E9" s="45">
        <f t="shared" si="0"/>
        <v>12.5</v>
      </c>
      <c r="F9" s="45"/>
      <c r="G9" s="45"/>
      <c r="H9" s="36">
        <v>0.04</v>
      </c>
      <c r="I9" s="19">
        <f>E9*H9</f>
        <v>0.5</v>
      </c>
      <c r="J9" s="4"/>
    </row>
    <row r="10" spans="1:11" x14ac:dyDescent="0.25">
      <c r="A10" s="4"/>
      <c r="B10" s="34"/>
      <c r="C10" s="37"/>
      <c r="D10" s="37"/>
      <c r="E10" s="45"/>
      <c r="F10" s="45"/>
      <c r="G10" s="45"/>
      <c r="H10" s="38">
        <f>SUM(H5:H9)</f>
        <v>1</v>
      </c>
      <c r="I10" s="39">
        <f>SUM(I5:I9)</f>
        <v>19.03</v>
      </c>
      <c r="J10" s="4"/>
      <c r="K10" s="17"/>
    </row>
    <row r="11" spans="1:11" ht="15.75" thickBot="1" x14ac:dyDescent="0.3">
      <c r="A11" s="4"/>
      <c r="B11" s="40"/>
      <c r="C11" s="41"/>
      <c r="D11" s="41"/>
      <c r="E11" s="46"/>
      <c r="F11" s="46"/>
      <c r="G11" s="46"/>
      <c r="H11" s="42"/>
      <c r="I11" s="43" t="s">
        <v>35</v>
      </c>
      <c r="J11" s="4"/>
      <c r="K11" s="17"/>
    </row>
    <row r="12" spans="1:11" ht="15.75" thickBot="1" x14ac:dyDescent="0.3">
      <c r="A12" s="4"/>
      <c r="B12" s="47"/>
      <c r="C12" s="47"/>
      <c r="D12" s="47"/>
      <c r="E12" s="47"/>
      <c r="F12" s="47"/>
      <c r="G12" s="47"/>
      <c r="H12" s="48"/>
      <c r="I12" s="47"/>
      <c r="J12" s="4"/>
      <c r="K12" s="17"/>
    </row>
    <row r="13" spans="1:11" x14ac:dyDescent="0.25">
      <c r="A13" s="4"/>
      <c r="B13" s="59" t="s">
        <v>36</v>
      </c>
      <c r="C13" s="60"/>
      <c r="D13" s="60"/>
      <c r="E13" s="60"/>
      <c r="F13" s="62"/>
      <c r="G13" s="47"/>
      <c r="H13" s="67"/>
      <c r="I13" s="68" t="s">
        <v>37</v>
      </c>
      <c r="J13" s="4"/>
    </row>
    <row r="14" spans="1:11" x14ac:dyDescent="0.25">
      <c r="A14" s="4"/>
      <c r="B14" s="69" t="s">
        <v>38</v>
      </c>
      <c r="C14" s="70" t="s">
        <v>39</v>
      </c>
      <c r="D14" s="70"/>
      <c r="E14" s="70" t="s">
        <v>52</v>
      </c>
      <c r="F14" s="71" t="s">
        <v>40</v>
      </c>
      <c r="G14" s="47"/>
      <c r="H14" s="72" t="s">
        <v>41</v>
      </c>
      <c r="I14" s="73" t="s">
        <v>42</v>
      </c>
      <c r="J14" s="4"/>
    </row>
    <row r="15" spans="1:11" ht="15.75" thickBot="1" x14ac:dyDescent="0.3">
      <c r="A15" s="4"/>
      <c r="B15" s="49">
        <v>50</v>
      </c>
      <c r="C15" s="50">
        <v>10</v>
      </c>
      <c r="D15" s="51">
        <f>B15*C15</f>
        <v>500</v>
      </c>
      <c r="E15" s="50">
        <v>30</v>
      </c>
      <c r="F15" s="52">
        <f>D15-E15</f>
        <v>470</v>
      </c>
      <c r="G15" s="47"/>
      <c r="H15" s="53">
        <v>1</v>
      </c>
      <c r="I15" s="11">
        <f>I10*F15*H15</f>
        <v>8944.1</v>
      </c>
      <c r="J15" s="10"/>
    </row>
    <row r="16" spans="1:11" x14ac:dyDescent="0.25">
      <c r="A16" s="4"/>
      <c r="B16" s="54"/>
      <c r="C16" s="54"/>
      <c r="D16" s="54"/>
      <c r="E16" s="54"/>
      <c r="F16" s="54"/>
      <c r="G16" s="47"/>
      <c r="H16" s="53">
        <v>0.9</v>
      </c>
      <c r="I16" s="11">
        <f>I10*F15*H16</f>
        <v>8049.6900000000005</v>
      </c>
      <c r="J16" s="10"/>
    </row>
    <row r="17" spans="1:10" x14ac:dyDescent="0.25">
      <c r="A17" s="3"/>
      <c r="B17" s="85" t="s">
        <v>88</v>
      </c>
      <c r="C17" s="86"/>
      <c r="D17" s="87"/>
      <c r="E17" s="55"/>
      <c r="F17" s="55"/>
      <c r="G17" s="47"/>
      <c r="H17" s="53">
        <v>0.8</v>
      </c>
      <c r="I17" s="11">
        <f>I10*F15*H17</f>
        <v>7155.2800000000007</v>
      </c>
      <c r="J17" s="10"/>
    </row>
    <row r="18" spans="1:10" x14ac:dyDescent="0.25">
      <c r="A18" s="3"/>
      <c r="B18" s="92" t="s">
        <v>53</v>
      </c>
      <c r="C18" s="93"/>
      <c r="D18" s="94"/>
      <c r="E18" s="55"/>
      <c r="F18" s="55"/>
      <c r="G18" s="47"/>
      <c r="H18" s="53">
        <v>0.7</v>
      </c>
      <c r="I18" s="11">
        <f>I10*F15*H18</f>
        <v>6260.87</v>
      </c>
      <c r="J18" s="10"/>
    </row>
    <row r="19" spans="1:10" x14ac:dyDescent="0.25">
      <c r="A19" s="3"/>
      <c r="B19" s="55"/>
      <c r="C19" s="55"/>
      <c r="D19" s="55"/>
      <c r="E19" s="55"/>
      <c r="F19" s="74"/>
      <c r="G19" s="47"/>
      <c r="H19" s="75">
        <v>0.6</v>
      </c>
      <c r="I19" s="11">
        <f>I10*F15*H19</f>
        <v>5366.46</v>
      </c>
      <c r="J19" s="10"/>
    </row>
    <row r="20" spans="1:10" x14ac:dyDescent="0.25">
      <c r="A20" s="4"/>
      <c r="B20" s="54"/>
      <c r="C20" s="54"/>
      <c r="D20" s="54"/>
      <c r="E20" s="54"/>
      <c r="F20" s="76"/>
      <c r="G20" s="47"/>
      <c r="H20" s="77">
        <v>0.5</v>
      </c>
      <c r="I20" s="11">
        <f>I10*F15*H20</f>
        <v>4472.05</v>
      </c>
      <c r="J20" s="10"/>
    </row>
    <row r="21" spans="1:10" x14ac:dyDescent="0.25">
      <c r="A21" s="4"/>
      <c r="B21" s="54"/>
      <c r="C21" s="54"/>
      <c r="D21" s="54"/>
      <c r="E21" s="54"/>
      <c r="F21" s="54"/>
      <c r="G21" s="47"/>
      <c r="H21" s="53">
        <v>0.4</v>
      </c>
      <c r="I21" s="11">
        <f>I10*F15*H21</f>
        <v>3577.6400000000003</v>
      </c>
      <c r="J21" s="10"/>
    </row>
    <row r="22" spans="1:10" x14ac:dyDescent="0.25">
      <c r="A22" s="4"/>
      <c r="B22" s="54"/>
      <c r="C22" s="54"/>
      <c r="D22" s="54"/>
      <c r="E22" s="54"/>
      <c r="F22" s="74"/>
      <c r="G22" s="47"/>
      <c r="H22" s="78">
        <v>0.3</v>
      </c>
      <c r="I22" s="13">
        <f>I10*F15*H22</f>
        <v>2683.23</v>
      </c>
      <c r="J22" s="10"/>
    </row>
    <row r="23" spans="1:10" x14ac:dyDescent="0.25">
      <c r="A23" s="4"/>
      <c r="B23" s="54"/>
      <c r="C23" s="54"/>
      <c r="D23" s="54"/>
      <c r="E23" s="54"/>
      <c r="F23" s="54"/>
      <c r="G23" s="47"/>
      <c r="H23" s="53">
        <v>0.2</v>
      </c>
      <c r="I23" s="11">
        <f>I10*H23*F15</f>
        <v>1788.8200000000002</v>
      </c>
      <c r="J23" s="10"/>
    </row>
    <row r="24" spans="1:10" ht="15.75" thickBot="1" x14ac:dyDescent="0.3">
      <c r="A24" s="4"/>
      <c r="B24" s="54"/>
      <c r="C24" s="54"/>
      <c r="D24" s="54"/>
      <c r="E24" s="54"/>
      <c r="F24" s="54"/>
      <c r="G24" s="47"/>
      <c r="H24" s="56">
        <v>0.1</v>
      </c>
      <c r="I24" s="12">
        <f>I10*F15*H24</f>
        <v>894.41000000000008</v>
      </c>
      <c r="J24" s="10"/>
    </row>
    <row r="25" spans="1:10" x14ac:dyDescent="0.25">
      <c r="A25" s="4"/>
      <c r="B25" s="47"/>
      <c r="C25" s="54"/>
      <c r="D25" s="54"/>
      <c r="E25" s="54"/>
      <c r="F25" s="54"/>
      <c r="G25" s="54"/>
      <c r="H25" s="48"/>
      <c r="I25" s="54"/>
      <c r="J25" s="4"/>
    </row>
    <row r="26" spans="1:10" x14ac:dyDescent="0.25">
      <c r="B26" s="57"/>
      <c r="C26" s="57"/>
      <c r="D26" s="57"/>
      <c r="E26" s="57"/>
      <c r="F26" s="58"/>
      <c r="G26" s="58"/>
      <c r="H26" s="58"/>
      <c r="I26" s="58"/>
    </row>
    <row r="27" spans="1:10" x14ac:dyDescent="0.25">
      <c r="B27" s="57"/>
      <c r="C27" s="57"/>
      <c r="D27" s="57"/>
      <c r="E27" s="57"/>
      <c r="F27" s="58"/>
      <c r="G27" s="58"/>
      <c r="H27" s="58"/>
      <c r="I27" s="58"/>
    </row>
  </sheetData>
  <mergeCells count="2">
    <mergeCell ref="B17:D17"/>
    <mergeCell ref="B18:D18"/>
  </mergeCell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22EEFA789CD46961A58BB5290E701" ma:contentTypeVersion="15" ma:contentTypeDescription="Create a new document." ma:contentTypeScope="" ma:versionID="41714e090e5c8e52659f5c555dc0adb0">
  <xsd:schema xmlns:xsd="http://www.w3.org/2001/XMLSchema" xmlns:xs="http://www.w3.org/2001/XMLSchema" xmlns:p="http://schemas.microsoft.com/office/2006/metadata/properties" xmlns:ns1="http://schemas.microsoft.com/sharepoint/v3" xmlns:ns2="208a4d3c-24ea-42ab-ad6d-2daf6334ae49" xmlns:ns3="fea9f590-e234-4f0b-8eb4-29580e3224c3" targetNamespace="http://schemas.microsoft.com/office/2006/metadata/properties" ma:root="true" ma:fieldsID="f1f5cdb8d9ffd7d91a8c11df4ea8ddda" ns1:_="" ns2:_="" ns3:_="">
    <xsd:import namespace="http://schemas.microsoft.com/sharepoint/v3"/>
    <xsd:import namespace="208a4d3c-24ea-42ab-ad6d-2daf6334ae49"/>
    <xsd:import namespace="fea9f590-e234-4f0b-8eb4-29580e3224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a4d3c-24ea-42ab-ad6d-2daf6334ae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9f590-e234-4f0b-8eb4-29580e3224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0FE924-0414-4EB9-8E7C-EEED03B2C911}"/>
</file>

<file path=customXml/itemProps2.xml><?xml version="1.0" encoding="utf-8"?>
<ds:datastoreItem xmlns:ds="http://schemas.openxmlformats.org/officeDocument/2006/customXml" ds:itemID="{54212F1E-2E9D-4BE4-9438-AE225BF66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A2435-5B77-4F53-A1B0-06B104DDCD3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ea9f590-e234-4f0b-8eb4-29580e3224c3"/>
    <ds:schemaRef ds:uri="208a4d3c-24ea-42ab-ad6d-2daf6334ae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Box Office Projection 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</dc:creator>
  <cp:lastModifiedBy>Tom Browne</cp:lastModifiedBy>
  <cp:lastPrinted>2014-07-10T00:18:51Z</cp:lastPrinted>
  <dcterms:created xsi:type="dcterms:W3CDTF">2014-01-28T20:52:03Z</dcterms:created>
  <dcterms:modified xsi:type="dcterms:W3CDTF">2020-02-20T03:57:45Z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0x010100FDA22EEFA789CD46961A58BB5290E701</vt:lpwstr>
  </property>
  <property fmtid="{D5CDD505-2E9C-101B-9397-08002B2CF9AE}" pid="3" name="AuthorIds_UIVersion_512">
    <vt:lpwstr>65</vt:lpwstr>
  </property>
</Properties>
</file>